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VARELA\Downloads\"/>
    </mc:Choice>
  </mc:AlternateContent>
  <bookViews>
    <workbookView xWindow="0" yWindow="0" windowWidth="17280" windowHeight="91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Hoja1!$A$1:$N$46</definedName>
  </definedNames>
  <calcPr calcId="152511"/>
</workbook>
</file>

<file path=xl/calcChain.xml><?xml version="1.0" encoding="utf-8"?>
<calcChain xmlns="http://schemas.openxmlformats.org/spreadsheetml/2006/main">
  <c r="G19" i="1" l="1"/>
  <c r="G9" i="1"/>
  <c r="K8" i="1"/>
  <c r="D28" i="1"/>
  <c r="G28" i="1" s="1"/>
  <c r="K28" i="1" s="1"/>
  <c r="D30" i="1"/>
  <c r="G30" i="1" s="1"/>
  <c r="K30" i="1" s="1"/>
  <c r="D31" i="1"/>
  <c r="G31" i="1" s="1"/>
  <c r="K31" i="1" s="1"/>
  <c r="L31" i="1" s="1"/>
  <c r="M31" i="1" s="1"/>
  <c r="D32" i="1"/>
  <c r="D33" i="1"/>
  <c r="E33" i="1" s="1"/>
  <c r="D34" i="1"/>
  <c r="E34" i="1" s="1"/>
  <c r="D35" i="1"/>
  <c r="D36" i="1"/>
  <c r="D37" i="1"/>
  <c r="E37" i="1" s="1"/>
  <c r="D38" i="1"/>
  <c r="D39" i="1"/>
  <c r="G32" i="1"/>
  <c r="K32" i="1" s="1"/>
  <c r="L32" i="1" s="1"/>
  <c r="M32" i="1" s="1"/>
  <c r="G34" i="1"/>
  <c r="K34" i="1" s="1"/>
  <c r="L34" i="1" s="1"/>
  <c r="M34" i="1" s="1"/>
  <c r="G35" i="1"/>
  <c r="K35" i="1" s="1"/>
  <c r="L35" i="1" s="1"/>
  <c r="M35" i="1" s="1"/>
  <c r="G36" i="1"/>
  <c r="K36" i="1" s="1"/>
  <c r="L36" i="1" s="1"/>
  <c r="M36" i="1" s="1"/>
  <c r="G38" i="1"/>
  <c r="K38" i="1" s="1"/>
  <c r="L38" i="1" s="1"/>
  <c r="M38" i="1" s="1"/>
  <c r="G39" i="1"/>
  <c r="K39" i="1" s="1"/>
  <c r="L39" i="1" s="1"/>
  <c r="M39" i="1" s="1"/>
  <c r="E29" i="1"/>
  <c r="E30" i="1"/>
  <c r="E32" i="1"/>
  <c r="E35" i="1"/>
  <c r="E36" i="1"/>
  <c r="E38" i="1"/>
  <c r="E39" i="1"/>
  <c r="K20" i="1"/>
  <c r="K21" i="1"/>
  <c r="K22" i="1"/>
  <c r="K23" i="1"/>
  <c r="K24" i="1"/>
  <c r="K19" i="1"/>
  <c r="G20" i="1"/>
  <c r="G21" i="1"/>
  <c r="G22" i="1"/>
  <c r="G23" i="1"/>
  <c r="G24" i="1"/>
  <c r="K17" i="1"/>
  <c r="K16" i="1"/>
  <c r="K15" i="1"/>
  <c r="K14" i="1"/>
  <c r="K13" i="1"/>
  <c r="K12" i="1"/>
  <c r="K11" i="1"/>
  <c r="K10" i="1"/>
  <c r="K9" i="1"/>
  <c r="K7" i="1"/>
  <c r="K6" i="1"/>
  <c r="G17" i="1"/>
  <c r="G16" i="1"/>
  <c r="G15" i="1"/>
  <c r="G14" i="1"/>
  <c r="G13" i="1"/>
  <c r="G12" i="1"/>
  <c r="G11" i="1"/>
  <c r="G10" i="1"/>
  <c r="G8" i="1"/>
  <c r="G7" i="1"/>
  <c r="G6" i="1"/>
  <c r="G37" i="1" l="1"/>
  <c r="K37" i="1" s="1"/>
  <c r="L37" i="1" s="1"/>
  <c r="M37" i="1" s="1"/>
  <c r="G33" i="1"/>
  <c r="K33" i="1" s="1"/>
  <c r="L33" i="1" s="1"/>
  <c r="M33" i="1" s="1"/>
  <c r="L30" i="1"/>
  <c r="M30" i="1" s="1"/>
  <c r="L28" i="1"/>
  <c r="M28" i="1" s="1"/>
  <c r="E31" i="1"/>
  <c r="E28" i="1"/>
</calcChain>
</file>

<file path=xl/sharedStrings.xml><?xml version="1.0" encoding="utf-8"?>
<sst xmlns="http://schemas.openxmlformats.org/spreadsheetml/2006/main" count="59" uniqueCount="39">
  <si>
    <t>SEMESTRE</t>
  </si>
  <si>
    <t>CURSO</t>
  </si>
  <si>
    <t>CUENTA EMAVI (Fondo interno)</t>
  </si>
  <si>
    <t>CUENTA BIENESTAR</t>
  </si>
  <si>
    <t>CUENTA BERLITZ</t>
  </si>
  <si>
    <t>MATRICULA ADMISION</t>
  </si>
  <si>
    <t>SERVICIOS ACADEMICOS</t>
  </si>
  <si>
    <t>TOTAL SERVICIOS ACDEMICOS Y MATRICULA</t>
  </si>
  <si>
    <t>FONDO DE BIENESTAR</t>
  </si>
  <si>
    <t>TOTAL FONDO DE BIENESTAR</t>
  </si>
  <si>
    <t>EQUIPO</t>
  </si>
  <si>
    <t>CURSO INGLÉS</t>
  </si>
  <si>
    <t>SEMESTRE ACADEMICO</t>
  </si>
  <si>
    <t>ESTAMPILLA PROCULTURA</t>
  </si>
  <si>
    <t>FONDO PERMANENCIA</t>
  </si>
  <si>
    <t>LAVANDERIA</t>
  </si>
  <si>
    <t>BIENESTAR</t>
  </si>
  <si>
    <t>INTERNET</t>
  </si>
  <si>
    <t>1ER SEM</t>
  </si>
  <si>
    <t>2DO SEM</t>
  </si>
  <si>
    <t>EQUIPO H REGULAR</t>
  </si>
  <si>
    <t>EQUIPO M REGULAR</t>
  </si>
  <si>
    <t>SEMESTRE ACADEMICO AF</t>
  </si>
  <si>
    <t>SEMESTRE ACADEMICO CD</t>
  </si>
  <si>
    <t>EQUIPO M CEO</t>
  </si>
  <si>
    <t>EQUIPO H CEO</t>
  </si>
  <si>
    <t>CURSO DE INGLES</t>
  </si>
  <si>
    <t>IPC</t>
  </si>
  <si>
    <t>AUMENTO</t>
  </si>
  <si>
    <t xml:space="preserve">MATRICULA ADMISION </t>
  </si>
  <si>
    <t xml:space="preserve"> AUMENTO</t>
  </si>
  <si>
    <t>COSTOS Y VALORES DE EQUIPO AÑO 2016 - 2017”</t>
  </si>
  <si>
    <t>MATRICULA ADMISION 2015</t>
  </si>
  <si>
    <t>H-$4´860,043   M-$5'502.157</t>
  </si>
  <si>
    <t>H-$3'852.131      M-$4'513.478</t>
  </si>
  <si>
    <t>H-$3'852.131      M-$4'513.479</t>
  </si>
  <si>
    <t>H- 5'044,725  M-$5' 711,240</t>
  </si>
  <si>
    <t>H-$3'998.512       M-$4'684.990</t>
  </si>
  <si>
    <t>H-$3'998.512       M-$4'684.991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</si>
</sst>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&quot;$&quot;\ #,##0;[Red]&quot;$&quot;\ \-#,##0"/>
    <numFmt numFmtId="167" formatCode="&quot;$&quot;\ #,##0"/>
    <numFmt numFmtId="168" formatCode="0.0%"/>
    <numFmt numFmtId="169" formatCode="&quot;$&quot;\ #,##0.0"/>
    <numFmt numFmtId="170" formatCode="&quot;$&quot;\ #,##0.0_);[Red]\(&quot;$&quot;\ #,##0.0\)"/>
    <numFmt numFmtId="171" formatCode="&quot;$&quot;\ #,##0.00"/>
    <numFmt numFmtId="172" formatCode="&quot;$&quot;\ #,##0.0;[Red]&quot;$&quot;\ #,##0.0"/>
    <numFmt numFmtId="173" formatCode="_ &quot;$&quot;\ * #,##0.00_ ;_ &quot;$&quot;\ * \-#,##0.00_ ;_ &quot;$&quot;\ * &quot;-&quot;??_ ;_ @_ "/>
    <numFmt numFmtId="174" formatCode="&quot;$&quot;\ #,##0;[Red]&quot;$&quot;\ #,##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57">
    <xf numFmtId="0" fontId="0" fillId="0" borderId="0" xfId="0"/>
    <xf numFmtId="167" fontId="4" fillId="0" borderId="3" xfId="1" applyNumberFormat="1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horizontal="right" wrapText="1"/>
    </xf>
    <xf numFmtId="171" fontId="0" fillId="0" borderId="3" xfId="0" applyNumberFormat="1" applyBorder="1"/>
    <xf numFmtId="166" fontId="4" fillId="0" borderId="3" xfId="1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3" xfId="1" applyFont="1" applyFill="1" applyBorder="1"/>
    <xf numFmtId="168" fontId="0" fillId="0" borderId="0" xfId="0" applyNumberFormat="1" applyFill="1"/>
    <xf numFmtId="167" fontId="0" fillId="0" borderId="0" xfId="0" applyNumberFormat="1" applyFill="1"/>
    <xf numFmtId="0" fontId="2" fillId="0" borderId="4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right" wrapText="1"/>
    </xf>
    <xf numFmtId="167" fontId="6" fillId="0" borderId="3" xfId="5" applyNumberFormat="1" applyFont="1" applyFill="1" applyBorder="1" applyAlignment="1">
      <alignment wrapText="1"/>
    </xf>
    <xf numFmtId="167" fontId="0" fillId="0" borderId="3" xfId="0" applyNumberFormat="1" applyFill="1" applyBorder="1"/>
    <xf numFmtId="167" fontId="3" fillId="0" borderId="3" xfId="19" applyNumberFormat="1" applyFill="1" applyBorder="1"/>
    <xf numFmtId="167" fontId="3" fillId="0" borderId="3" xfId="31" applyNumberFormat="1" applyFill="1" applyBorder="1"/>
    <xf numFmtId="167" fontId="3" fillId="0" borderId="3" xfId="43" applyNumberFormat="1" applyFill="1" applyBorder="1"/>
    <xf numFmtId="167" fontId="3" fillId="0" borderId="3" xfId="1" applyNumberFormat="1" applyFont="1" applyFill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right" wrapText="1"/>
    </xf>
    <xf numFmtId="169" fontId="0" fillId="0" borderId="0" xfId="0" applyNumberFormat="1" applyFill="1"/>
    <xf numFmtId="164" fontId="0" fillId="0" borderId="0" xfId="0" applyNumberFormat="1" applyFill="1"/>
    <xf numFmtId="170" fontId="0" fillId="0" borderId="0" xfId="0" applyNumberFormat="1" applyFill="1"/>
    <xf numFmtId="167" fontId="3" fillId="0" borderId="3" xfId="18" applyNumberFormat="1" applyFill="1" applyBorder="1"/>
    <xf numFmtId="171" fontId="0" fillId="0" borderId="3" xfId="0" applyNumberFormat="1" applyFill="1" applyBorder="1"/>
    <xf numFmtId="165" fontId="0" fillId="0" borderId="0" xfId="55" applyFont="1" applyFill="1"/>
    <xf numFmtId="165" fontId="0" fillId="0" borderId="0" xfId="0" applyNumberFormat="1" applyFill="1"/>
    <xf numFmtId="167" fontId="3" fillId="0" borderId="3" xfId="0" applyNumberFormat="1" applyFont="1" applyFill="1" applyBorder="1" applyAlignment="1">
      <alignment horizontal="right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" fontId="8" fillId="0" borderId="0" xfId="0" applyNumberFormat="1" applyFont="1" applyFill="1"/>
    <xf numFmtId="174" fontId="0" fillId="0" borderId="3" xfId="0" applyNumberFormat="1" applyFill="1" applyBorder="1"/>
    <xf numFmtId="172" fontId="0" fillId="0" borderId="3" xfId="0" applyNumberFormat="1" applyFill="1" applyBorder="1"/>
    <xf numFmtId="168" fontId="0" fillId="0" borderId="3" xfId="0" applyNumberFormat="1" applyFill="1" applyBorder="1"/>
    <xf numFmtId="167" fontId="0" fillId="0" borderId="3" xfId="0" applyNumberFormat="1" applyFont="1" applyFill="1" applyBorder="1"/>
    <xf numFmtId="164" fontId="0" fillId="0" borderId="3" xfId="0" applyNumberFormat="1" applyFont="1" applyFill="1" applyBorder="1"/>
    <xf numFmtId="171" fontId="0" fillId="0" borderId="0" xfId="0" applyNumberFormat="1" applyFill="1"/>
    <xf numFmtId="0" fontId="0" fillId="0" borderId="0" xfId="0" applyFill="1" applyBorder="1"/>
    <xf numFmtId="169" fontId="0" fillId="0" borderId="0" xfId="0" applyNumberFormat="1" applyFill="1" applyBorder="1"/>
    <xf numFmtId="167" fontId="0" fillId="0" borderId="0" xfId="0" applyNumberFormat="1" applyFill="1" applyBorder="1"/>
    <xf numFmtId="166" fontId="4" fillId="0" borderId="3" xfId="0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5" fillId="0" borderId="3" xfId="1" applyFont="1" applyFill="1" applyBorder="1" applyAlignment="1">
      <alignment horizontal="center" textRotation="255"/>
    </xf>
    <xf numFmtId="0" fontId="10" fillId="0" borderId="0" xfId="0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255"/>
    </xf>
    <xf numFmtId="0" fontId="9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" fillId="0" borderId="3" xfId="1" applyFill="1" applyBorder="1" applyAlignment="1"/>
    <xf numFmtId="0" fontId="1" fillId="0" borderId="4" xfId="1" applyFill="1" applyBorder="1" applyAlignment="1"/>
    <xf numFmtId="0" fontId="0" fillId="0" borderId="3" xfId="0" applyFill="1" applyBorder="1" applyAlignment="1">
      <alignment horizontal="center"/>
    </xf>
  </cellXfs>
  <cellStyles count="125">
    <cellStyle name="Moneda" xfId="55" builtinId="4"/>
    <cellStyle name="Moneda 10" xfId="117"/>
    <cellStyle name="Moneda 9" xfId="110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 10" xfId="116"/>
    <cellStyle name="Normal 2 11" xfId="123"/>
    <cellStyle name="Normal 2 2" xfId="56"/>
    <cellStyle name="Normal 2 3" xfId="69"/>
    <cellStyle name="Normal 2 4" xfId="80"/>
    <cellStyle name="Normal 2 5" xfId="84"/>
    <cellStyle name="Normal 2 6" xfId="89"/>
    <cellStyle name="Normal 2 7" xfId="97"/>
    <cellStyle name="Normal 2 8" xfId="102"/>
    <cellStyle name="Normal 2 9" xfId="109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0" xfId="26"/>
    <cellStyle name="Normal 31" xfId="27"/>
    <cellStyle name="Normal 32" xfId="28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" xfId="1"/>
    <cellStyle name="Normal 4 10" xfId="115"/>
    <cellStyle name="Normal 4 11" xfId="122"/>
    <cellStyle name="Normal 4 2" xfId="57"/>
    <cellStyle name="Normal 4 3" xfId="68"/>
    <cellStyle name="Normal 4 4" xfId="79"/>
    <cellStyle name="Normal 4 5" xfId="83"/>
    <cellStyle name="Normal 4 6" xfId="88"/>
    <cellStyle name="Normal 4 7" xfId="95"/>
    <cellStyle name="Normal 4 8" xfId="101"/>
    <cellStyle name="Normal 4 9" xfId="108"/>
    <cellStyle name="Normal 40" xfId="36"/>
    <cellStyle name="Normal 41" xfId="37"/>
    <cellStyle name="Normal 42" xfId="38"/>
    <cellStyle name="Normal 43" xfId="39"/>
    <cellStyle name="Normal 44" xfId="40"/>
    <cellStyle name="Normal 45" xfId="41"/>
    <cellStyle name="Normal 46" xfId="42"/>
    <cellStyle name="Normal 47" xfId="43"/>
    <cellStyle name="Normal 48" xfId="44"/>
    <cellStyle name="Normal 49" xfId="45"/>
    <cellStyle name="Normal 5" xfId="2"/>
    <cellStyle name="Normal 5 10" xfId="114"/>
    <cellStyle name="Normal 5 11" xfId="121"/>
    <cellStyle name="Normal 5 2" xfId="58"/>
    <cellStyle name="Normal 5 3" xfId="67"/>
    <cellStyle name="Normal 5 4" xfId="78"/>
    <cellStyle name="Normal 5 5" xfId="82"/>
    <cellStyle name="Normal 5 6" xfId="87"/>
    <cellStyle name="Normal 5 7" xfId="94"/>
    <cellStyle name="Normal 5 8" xfId="100"/>
    <cellStyle name="Normal 5 9" xfId="107"/>
    <cellStyle name="Normal 50" xfId="46"/>
    <cellStyle name="Normal 51" xfId="47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60" xfId="90"/>
    <cellStyle name="Normal 61" xfId="72"/>
    <cellStyle name="Normal 62" xfId="96"/>
    <cellStyle name="Normal 63" xfId="103"/>
    <cellStyle name="Normal 66" xfId="124"/>
    <cellStyle name="Normal 67" xfId="71"/>
    <cellStyle name="Normal 68" xfId="70"/>
    <cellStyle name="Normal 7" xfId="3"/>
    <cellStyle name="Normal 7 10" xfId="113"/>
    <cellStyle name="Normal 7 11" xfId="120"/>
    <cellStyle name="Normal 7 2" xfId="59"/>
    <cellStyle name="Normal 7 3" xfId="66"/>
    <cellStyle name="Normal 7 4" xfId="77"/>
    <cellStyle name="Normal 7 5" xfId="81"/>
    <cellStyle name="Normal 7 6" xfId="86"/>
    <cellStyle name="Normal 7 7" xfId="93"/>
    <cellStyle name="Normal 7 8" xfId="99"/>
    <cellStyle name="Normal 7 9" xfId="106"/>
    <cellStyle name="Normal 8" xfId="4"/>
    <cellStyle name="Normal 8 10" xfId="112"/>
    <cellStyle name="Normal 8 11" xfId="119"/>
    <cellStyle name="Normal 8 2" xfId="60"/>
    <cellStyle name="Normal 8 3" xfId="65"/>
    <cellStyle name="Normal 8 4" xfId="76"/>
    <cellStyle name="Normal 8 5" xfId="63"/>
    <cellStyle name="Normal 8 6" xfId="85"/>
    <cellStyle name="Normal 8 7" xfId="92"/>
    <cellStyle name="Normal 8 8" xfId="98"/>
    <cellStyle name="Normal 8 9" xfId="105"/>
    <cellStyle name="Normal 9" xfId="5"/>
    <cellStyle name="Normal 9 10" xfId="111"/>
    <cellStyle name="Normal 9 11" xfId="118"/>
    <cellStyle name="Normal 9 2" xfId="61"/>
    <cellStyle name="Normal 9 3" xfId="64"/>
    <cellStyle name="Normal 9 4" xfId="75"/>
    <cellStyle name="Normal 9 5" xfId="62"/>
    <cellStyle name="Normal 9 6" xfId="74"/>
    <cellStyle name="Normal 9 7" xfId="91"/>
    <cellStyle name="Normal 9 8" xfId="73"/>
    <cellStyle name="Normal 9 9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view="pageBreakPreview" zoomScale="85" zoomScaleNormal="85" zoomScaleSheetLayoutView="85" workbookViewId="0">
      <selection activeCell="L9" sqref="L9"/>
    </sheetView>
  </sheetViews>
  <sheetFormatPr baseColWidth="10" defaultRowHeight="15" x14ac:dyDescent="0.25"/>
  <cols>
    <col min="1" max="1" width="11.42578125" style="5"/>
    <col min="2" max="2" width="14.28515625" style="5" customWidth="1"/>
    <col min="3" max="3" width="16.42578125" style="5" customWidth="1"/>
    <col min="4" max="4" width="18.28515625" style="5" customWidth="1"/>
    <col min="5" max="5" width="13.42578125" style="5" hidden="1" customWidth="1"/>
    <col min="6" max="6" width="17.7109375" style="5" customWidth="1"/>
    <col min="7" max="7" width="14.85546875" style="5" customWidth="1"/>
    <col min="8" max="8" width="14.28515625" style="5" customWidth="1"/>
    <col min="9" max="9" width="13" style="5" customWidth="1"/>
    <col min="10" max="10" width="14.140625" style="5" customWidth="1"/>
    <col min="11" max="11" width="13.140625" style="5" customWidth="1"/>
    <col min="12" max="12" width="29.85546875" style="5" customWidth="1"/>
    <col min="13" max="13" width="18.5703125" style="5" customWidth="1"/>
    <col min="14" max="14" width="14.5703125" style="5" bestFit="1" customWidth="1"/>
    <col min="15" max="15" width="13.140625" style="5" bestFit="1" customWidth="1"/>
    <col min="16" max="16" width="14.5703125" style="5" bestFit="1" customWidth="1"/>
    <col min="17" max="16384" width="11.42578125" style="5"/>
  </cols>
  <sheetData>
    <row r="1" spans="1:19" ht="15.75" customHeight="1" x14ac:dyDescent="0.25">
      <c r="A1" s="42"/>
      <c r="B1" s="41"/>
      <c r="C1" s="41"/>
      <c r="D1" s="41"/>
      <c r="E1" s="41"/>
      <c r="F1" s="40" t="s">
        <v>31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5.75" customHeight="1" thickBot="1" x14ac:dyDescent="0.35">
      <c r="A2" s="44">
        <v>2016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9" x14ac:dyDescent="0.25">
      <c r="A3" s="51" t="s">
        <v>0</v>
      </c>
      <c r="B3" s="47" t="s">
        <v>1</v>
      </c>
      <c r="C3" s="45" t="s">
        <v>2</v>
      </c>
      <c r="D3" s="45"/>
      <c r="E3" s="45"/>
      <c r="F3" s="45"/>
      <c r="G3" s="45"/>
      <c r="H3" s="45" t="s">
        <v>3</v>
      </c>
      <c r="I3" s="45"/>
      <c r="J3" s="45"/>
      <c r="K3" s="45"/>
      <c r="L3" s="45"/>
      <c r="M3" s="6" t="s">
        <v>4</v>
      </c>
      <c r="O3" s="7"/>
    </row>
    <row r="4" spans="1:19" x14ac:dyDescent="0.25">
      <c r="A4" s="52"/>
      <c r="B4" s="54"/>
      <c r="C4" s="47" t="s">
        <v>5</v>
      </c>
      <c r="D4" s="46" t="s">
        <v>6</v>
      </c>
      <c r="E4" s="46"/>
      <c r="F4" s="46"/>
      <c r="G4" s="47" t="s">
        <v>7</v>
      </c>
      <c r="H4" s="46" t="s">
        <v>8</v>
      </c>
      <c r="I4" s="46"/>
      <c r="J4" s="46"/>
      <c r="K4" s="47" t="s">
        <v>9</v>
      </c>
      <c r="L4" s="47" t="s">
        <v>10</v>
      </c>
      <c r="M4" s="47" t="s">
        <v>11</v>
      </c>
      <c r="O4" s="8"/>
    </row>
    <row r="5" spans="1:19" ht="30" customHeight="1" x14ac:dyDescent="0.25">
      <c r="A5" s="53"/>
      <c r="B5" s="55"/>
      <c r="C5" s="48"/>
      <c r="D5" s="9" t="s">
        <v>12</v>
      </c>
      <c r="E5" s="9" t="s">
        <v>13</v>
      </c>
      <c r="F5" s="9" t="s">
        <v>14</v>
      </c>
      <c r="G5" s="48"/>
      <c r="H5" s="9" t="s">
        <v>15</v>
      </c>
      <c r="I5" s="9" t="s">
        <v>16</v>
      </c>
      <c r="J5" s="9" t="s">
        <v>17</v>
      </c>
      <c r="K5" s="48"/>
      <c r="L5" s="48"/>
      <c r="M5" s="48"/>
      <c r="O5" s="8"/>
    </row>
    <row r="6" spans="1:19" ht="15.75" x14ac:dyDescent="0.25">
      <c r="A6" s="49" t="s">
        <v>18</v>
      </c>
      <c r="B6" s="10">
        <v>89</v>
      </c>
      <c r="C6" s="11">
        <v>0</v>
      </c>
      <c r="D6" s="12">
        <v>285317.136</v>
      </c>
      <c r="E6" s="1"/>
      <c r="F6" s="13">
        <v>1734032.976</v>
      </c>
      <c r="G6" s="1">
        <f t="shared" ref="G6:G11" si="0">C6+D6+F6</f>
        <v>2019350.112</v>
      </c>
      <c r="H6" s="14">
        <v>559663.65</v>
      </c>
      <c r="I6" s="15">
        <v>416154.96</v>
      </c>
      <c r="J6" s="16">
        <v>140130</v>
      </c>
      <c r="K6" s="1">
        <f>H6+I6+J6</f>
        <v>1115948.6100000001</v>
      </c>
      <c r="L6" s="17">
        <v>0</v>
      </c>
      <c r="M6" s="13">
        <v>624876</v>
      </c>
      <c r="N6" s="18"/>
      <c r="O6" s="19"/>
      <c r="P6" s="19"/>
    </row>
    <row r="7" spans="1:19" x14ac:dyDescent="0.25">
      <c r="A7" s="49"/>
      <c r="B7" s="10">
        <v>90</v>
      </c>
      <c r="C7" s="11">
        <v>0</v>
      </c>
      <c r="D7" s="13">
        <v>2853171.36</v>
      </c>
      <c r="E7" s="1"/>
      <c r="F7" s="13">
        <v>1734032.976</v>
      </c>
      <c r="G7" s="1">
        <f t="shared" si="0"/>
        <v>4587204.3360000001</v>
      </c>
      <c r="H7" s="14">
        <v>559663.65</v>
      </c>
      <c r="I7" s="15">
        <v>416154.96</v>
      </c>
      <c r="J7" s="16">
        <v>140130</v>
      </c>
      <c r="K7" s="1">
        <f>H7+I7+J7</f>
        <v>1115948.6100000001</v>
      </c>
      <c r="L7" s="17">
        <v>0</v>
      </c>
      <c r="M7" s="13">
        <v>624876</v>
      </c>
      <c r="O7" s="19"/>
    </row>
    <row r="8" spans="1:19" x14ac:dyDescent="0.25">
      <c r="A8" s="49"/>
      <c r="B8" s="10">
        <v>91</v>
      </c>
      <c r="C8" s="11">
        <v>0</v>
      </c>
      <c r="D8" s="13">
        <v>2853171.36</v>
      </c>
      <c r="E8" s="1"/>
      <c r="F8" s="13">
        <v>1734032.976</v>
      </c>
      <c r="G8" s="1">
        <f t="shared" si="0"/>
        <v>4587204.3360000001</v>
      </c>
      <c r="H8" s="14">
        <v>559663.65</v>
      </c>
      <c r="I8" s="15">
        <v>416154.96</v>
      </c>
      <c r="J8" s="16">
        <v>140130</v>
      </c>
      <c r="K8" s="1">
        <f>H8+I8+J8</f>
        <v>1115948.6100000001</v>
      </c>
      <c r="L8" s="17">
        <v>0</v>
      </c>
      <c r="M8" s="13">
        <v>624876</v>
      </c>
      <c r="N8" s="20"/>
      <c r="O8" s="8"/>
      <c r="P8" s="21"/>
    </row>
    <row r="9" spans="1:19" x14ac:dyDescent="0.25">
      <c r="A9" s="49"/>
      <c r="B9" s="10">
        <v>92</v>
      </c>
      <c r="C9" s="22">
        <v>473909.28</v>
      </c>
      <c r="D9" s="13">
        <v>2853171.36</v>
      </c>
      <c r="E9" s="1"/>
      <c r="F9" s="13">
        <v>1734032.976</v>
      </c>
      <c r="G9" s="1">
        <f t="shared" si="0"/>
        <v>5061113.6159999995</v>
      </c>
      <c r="H9" s="14">
        <v>559663.65</v>
      </c>
      <c r="I9" s="15">
        <v>416154.96</v>
      </c>
      <c r="J9" s="16">
        <v>140130</v>
      </c>
      <c r="K9" s="1">
        <f t="shared" ref="K9:K17" si="1">H9+I9+J9</f>
        <v>1115948.6100000001</v>
      </c>
      <c r="L9" s="23" t="s">
        <v>33</v>
      </c>
      <c r="M9" s="13">
        <v>624876</v>
      </c>
      <c r="N9" s="24"/>
      <c r="O9" s="25"/>
      <c r="P9" s="25"/>
    </row>
    <row r="10" spans="1:19" x14ac:dyDescent="0.25">
      <c r="A10" s="49"/>
      <c r="B10" s="10">
        <v>16</v>
      </c>
      <c r="C10" s="22">
        <v>473909.28</v>
      </c>
      <c r="D10" s="13">
        <v>2853171.36</v>
      </c>
      <c r="E10" s="1"/>
      <c r="F10" s="13">
        <v>1734032.976</v>
      </c>
      <c r="G10" s="1">
        <f t="shared" si="0"/>
        <v>5061113.6159999995</v>
      </c>
      <c r="H10" s="14">
        <v>559663.65</v>
      </c>
      <c r="I10" s="15">
        <v>416154.96</v>
      </c>
      <c r="J10" s="16">
        <v>140130</v>
      </c>
      <c r="K10" s="1">
        <f t="shared" si="1"/>
        <v>1115948.6100000001</v>
      </c>
      <c r="L10" s="26" t="s">
        <v>34</v>
      </c>
      <c r="M10" s="1">
        <v>0</v>
      </c>
    </row>
    <row r="11" spans="1:19" x14ac:dyDescent="0.25">
      <c r="A11" s="49"/>
      <c r="B11" s="10">
        <v>38</v>
      </c>
      <c r="C11" s="22">
        <v>473909.28</v>
      </c>
      <c r="D11" s="13">
        <v>2853171.36</v>
      </c>
      <c r="E11" s="1"/>
      <c r="F11" s="13">
        <v>1734032.976</v>
      </c>
      <c r="G11" s="1">
        <f t="shared" si="0"/>
        <v>5061113.6159999995</v>
      </c>
      <c r="H11" s="14">
        <v>559663.65</v>
      </c>
      <c r="I11" s="15">
        <v>416154.96</v>
      </c>
      <c r="J11" s="16">
        <v>140130</v>
      </c>
      <c r="K11" s="1">
        <f t="shared" si="1"/>
        <v>1115948.6100000001</v>
      </c>
      <c r="L11" s="26" t="s">
        <v>35</v>
      </c>
      <c r="M11" s="1">
        <v>0</v>
      </c>
      <c r="O11" s="8"/>
    </row>
    <row r="12" spans="1:19" ht="15.75" x14ac:dyDescent="0.25">
      <c r="A12" s="49" t="s">
        <v>19</v>
      </c>
      <c r="B12" s="10">
        <v>89</v>
      </c>
      <c r="C12" s="11">
        <v>0</v>
      </c>
      <c r="D12" s="12">
        <v>285317.136</v>
      </c>
      <c r="E12" s="1"/>
      <c r="F12" s="13">
        <v>1734032.976</v>
      </c>
      <c r="G12" s="1">
        <f>D12+F12</f>
        <v>2019350.112</v>
      </c>
      <c r="H12" s="14">
        <v>559663.65</v>
      </c>
      <c r="I12" s="15">
        <v>416154.96</v>
      </c>
      <c r="J12" s="16">
        <v>140130</v>
      </c>
      <c r="K12" s="1">
        <f t="shared" si="1"/>
        <v>1115948.6100000001</v>
      </c>
      <c r="L12" s="17">
        <v>0</v>
      </c>
      <c r="M12" s="13">
        <v>624876</v>
      </c>
    </row>
    <row r="13" spans="1:19" x14ac:dyDescent="0.25">
      <c r="A13" s="49"/>
      <c r="B13" s="10">
        <v>90</v>
      </c>
      <c r="C13" s="11">
        <v>0</v>
      </c>
      <c r="D13" s="13">
        <v>2853171.36</v>
      </c>
      <c r="E13" s="1"/>
      <c r="F13" s="13">
        <v>1734032.976</v>
      </c>
      <c r="G13" s="1">
        <f>D13+F13</f>
        <v>4587204.3360000001</v>
      </c>
      <c r="H13" s="14">
        <v>559663.65</v>
      </c>
      <c r="I13" s="15">
        <v>416154.96</v>
      </c>
      <c r="J13" s="16">
        <v>140130</v>
      </c>
      <c r="K13" s="1">
        <f t="shared" si="1"/>
        <v>1115948.6100000001</v>
      </c>
      <c r="L13" s="17">
        <v>0</v>
      </c>
      <c r="M13" s="13">
        <v>624876</v>
      </c>
    </row>
    <row r="14" spans="1:19" x14ac:dyDescent="0.25">
      <c r="A14" s="49"/>
      <c r="B14" s="10">
        <v>91</v>
      </c>
      <c r="C14" s="11">
        <v>0</v>
      </c>
      <c r="D14" s="13">
        <v>2853171.36</v>
      </c>
      <c r="E14" s="1"/>
      <c r="F14" s="13">
        <v>1734032.976</v>
      </c>
      <c r="G14" s="1">
        <f>D14+F14</f>
        <v>4587204.3360000001</v>
      </c>
      <c r="H14" s="14">
        <v>559663.65</v>
      </c>
      <c r="I14" s="15">
        <v>416154.96</v>
      </c>
      <c r="J14" s="16">
        <v>140130</v>
      </c>
      <c r="K14" s="1">
        <f t="shared" si="1"/>
        <v>1115948.6100000001</v>
      </c>
      <c r="L14" s="17">
        <v>0</v>
      </c>
      <c r="M14" s="13">
        <v>624876</v>
      </c>
    </row>
    <row r="15" spans="1:19" x14ac:dyDescent="0.25">
      <c r="A15" s="49"/>
      <c r="B15" s="10">
        <v>92</v>
      </c>
      <c r="C15" s="11">
        <v>0</v>
      </c>
      <c r="D15" s="13">
        <v>2853171.36</v>
      </c>
      <c r="E15" s="1"/>
      <c r="F15" s="13">
        <v>1734032.976</v>
      </c>
      <c r="G15" s="1">
        <f>D15+F15</f>
        <v>4587204.3360000001</v>
      </c>
      <c r="H15" s="14">
        <v>559663.65</v>
      </c>
      <c r="I15" s="15">
        <v>416154.96</v>
      </c>
      <c r="J15" s="16">
        <v>140130</v>
      </c>
      <c r="K15" s="1">
        <f t="shared" si="1"/>
        <v>1115948.6100000001</v>
      </c>
      <c r="L15" s="17">
        <v>0</v>
      </c>
      <c r="M15" s="13">
        <v>624876</v>
      </c>
      <c r="N15" s="19"/>
    </row>
    <row r="16" spans="1:19" ht="15.75" customHeight="1" x14ac:dyDescent="0.25">
      <c r="A16" s="49"/>
      <c r="B16" s="10">
        <v>16</v>
      </c>
      <c r="C16" s="4">
        <v>0</v>
      </c>
      <c r="D16" s="13">
        <v>2853171.36</v>
      </c>
      <c r="E16" s="1"/>
      <c r="F16" s="13">
        <v>1734032.976</v>
      </c>
      <c r="G16" s="1">
        <f>D16+F16</f>
        <v>4587204.3360000001</v>
      </c>
      <c r="H16" s="14">
        <v>559663.65</v>
      </c>
      <c r="I16" s="15">
        <v>416154.96</v>
      </c>
      <c r="J16" s="16">
        <v>140130</v>
      </c>
      <c r="K16" s="1">
        <f t="shared" si="1"/>
        <v>1115948.6100000001</v>
      </c>
      <c r="L16" s="17">
        <v>0</v>
      </c>
      <c r="M16" s="1">
        <v>0</v>
      </c>
      <c r="N16" s="21"/>
    </row>
    <row r="17" spans="1:14" x14ac:dyDescent="0.25">
      <c r="A17" s="49"/>
      <c r="B17" s="10">
        <v>39</v>
      </c>
      <c r="C17" s="22">
        <v>473909.28</v>
      </c>
      <c r="D17" s="13">
        <v>2853171.36</v>
      </c>
      <c r="E17" s="1"/>
      <c r="F17" s="13">
        <v>1734032.976</v>
      </c>
      <c r="G17" s="1">
        <f>C161+D17+F17</f>
        <v>4587204.3360000001</v>
      </c>
      <c r="H17" s="14">
        <v>559663.65</v>
      </c>
      <c r="I17" s="15">
        <v>416154.96</v>
      </c>
      <c r="J17" s="16">
        <v>140130</v>
      </c>
      <c r="K17" s="1">
        <f t="shared" si="1"/>
        <v>1115948.6100000001</v>
      </c>
      <c r="L17" s="26" t="s">
        <v>35</v>
      </c>
      <c r="M17" s="1">
        <v>0</v>
      </c>
    </row>
    <row r="18" spans="1:14" ht="18" x14ac:dyDescent="0.25">
      <c r="A18" s="50">
        <v>2017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4" ht="30.75" customHeight="1" x14ac:dyDescent="0.25">
      <c r="A19" s="43" t="s">
        <v>18</v>
      </c>
      <c r="B19" s="10">
        <v>93</v>
      </c>
      <c r="C19" s="4">
        <v>491917.83264000004</v>
      </c>
      <c r="D19" s="1">
        <v>2961591.8716799999</v>
      </c>
      <c r="E19" s="1"/>
      <c r="F19" s="13">
        <v>1799926.229088</v>
      </c>
      <c r="G19" s="1">
        <f>C19+D19+F19</f>
        <v>5253435.9334079996</v>
      </c>
      <c r="H19" s="13">
        <v>580930.86869999999</v>
      </c>
      <c r="I19" s="1">
        <v>431968.84848000004</v>
      </c>
      <c r="J19" s="13">
        <v>145454.94</v>
      </c>
      <c r="K19" s="1">
        <f>H19+I19+J19</f>
        <v>1158354.6571800001</v>
      </c>
      <c r="L19" s="17" t="s">
        <v>36</v>
      </c>
      <c r="M19" s="13">
        <v>648621.28799999994</v>
      </c>
    </row>
    <row r="20" spans="1:14" ht="50.25" customHeight="1" x14ac:dyDescent="0.25">
      <c r="A20" s="43"/>
      <c r="B20" s="10">
        <v>17</v>
      </c>
      <c r="C20" s="4">
        <v>491917.83264000004</v>
      </c>
      <c r="D20" s="1">
        <v>2961591.8716799999</v>
      </c>
      <c r="E20" s="1"/>
      <c r="F20" s="13">
        <v>1799926.229088</v>
      </c>
      <c r="G20" s="1">
        <f t="shared" ref="G20:G24" si="2">C20+D20+F20</f>
        <v>5253435.9334079996</v>
      </c>
      <c r="H20" s="13">
        <v>580930.86869999999</v>
      </c>
      <c r="I20" s="1">
        <v>431968.84848000004</v>
      </c>
      <c r="J20" s="13">
        <v>145454.94</v>
      </c>
      <c r="K20" s="1">
        <f t="shared" ref="K20:K24" si="3">H20+I20+J20</f>
        <v>1158354.6571800001</v>
      </c>
      <c r="L20" s="17" t="s">
        <v>37</v>
      </c>
      <c r="M20" s="1">
        <v>0</v>
      </c>
    </row>
    <row r="21" spans="1:14" ht="104.25" customHeight="1" x14ac:dyDescent="0.25">
      <c r="A21" s="43"/>
      <c r="B21" s="10">
        <v>40</v>
      </c>
      <c r="C21" s="4">
        <v>491917.83264000004</v>
      </c>
      <c r="D21" s="1">
        <v>2961591.8716799999</v>
      </c>
      <c r="E21" s="1"/>
      <c r="F21" s="13">
        <v>1799926.229088</v>
      </c>
      <c r="G21" s="1">
        <f t="shared" si="2"/>
        <v>5253435.9334079996</v>
      </c>
      <c r="H21" s="13">
        <v>580930.86869999999</v>
      </c>
      <c r="I21" s="1">
        <v>431968.84847999999</v>
      </c>
      <c r="J21" s="13">
        <v>145454.94</v>
      </c>
      <c r="K21" s="1">
        <f t="shared" si="3"/>
        <v>1158354.6571799999</v>
      </c>
      <c r="L21" s="17" t="s">
        <v>38</v>
      </c>
      <c r="M21" s="4">
        <v>0</v>
      </c>
    </row>
    <row r="22" spans="1:14" ht="51.75" customHeight="1" x14ac:dyDescent="0.25">
      <c r="A22" s="43" t="s">
        <v>19</v>
      </c>
      <c r="B22" s="10">
        <v>93</v>
      </c>
      <c r="C22" s="4"/>
      <c r="D22" s="1">
        <v>2961591.8716799999</v>
      </c>
      <c r="E22" s="1"/>
      <c r="F22" s="13">
        <v>1799926.229088</v>
      </c>
      <c r="G22" s="1">
        <f t="shared" si="2"/>
        <v>4761518.1007679999</v>
      </c>
      <c r="H22" s="13">
        <v>580930.86869999999</v>
      </c>
      <c r="I22" s="1">
        <v>431968.84848000004</v>
      </c>
      <c r="J22" s="13">
        <v>145454.94</v>
      </c>
      <c r="K22" s="1">
        <f t="shared" si="3"/>
        <v>1158354.6571800001</v>
      </c>
      <c r="L22" s="17">
        <v>0</v>
      </c>
      <c r="M22" s="13">
        <v>648621.28799999994</v>
      </c>
    </row>
    <row r="23" spans="1:14" x14ac:dyDescent="0.25">
      <c r="A23" s="43"/>
      <c r="B23" s="10">
        <v>17</v>
      </c>
      <c r="C23" s="4"/>
      <c r="D23" s="1">
        <v>2961591.8716799999</v>
      </c>
      <c r="E23" s="1"/>
      <c r="F23" s="13">
        <v>1799926.229088</v>
      </c>
      <c r="G23" s="1">
        <f t="shared" si="2"/>
        <v>4761518.1007679999</v>
      </c>
      <c r="H23" s="13">
        <v>580930.86869999999</v>
      </c>
      <c r="I23" s="1">
        <v>431968.84848000004</v>
      </c>
      <c r="J23" s="13">
        <v>145454.94</v>
      </c>
      <c r="K23" s="1">
        <f t="shared" si="3"/>
        <v>1158354.6571800001</v>
      </c>
      <c r="L23" s="17">
        <v>0</v>
      </c>
      <c r="M23" s="1">
        <v>0</v>
      </c>
    </row>
    <row r="24" spans="1:14" ht="31.5" customHeight="1" x14ac:dyDescent="0.25">
      <c r="A24" s="43"/>
      <c r="B24" s="10">
        <v>41</v>
      </c>
      <c r="C24" s="4">
        <v>491917.83264000004</v>
      </c>
      <c r="D24" s="1">
        <v>2961591.8716799999</v>
      </c>
      <c r="E24" s="1"/>
      <c r="F24" s="13">
        <v>1799926.229088</v>
      </c>
      <c r="G24" s="1">
        <f t="shared" si="2"/>
        <v>5253435.9334079996</v>
      </c>
      <c r="H24" s="13">
        <v>580930.86869999999</v>
      </c>
      <c r="I24" s="1">
        <v>431968.84848000004</v>
      </c>
      <c r="J24" s="13">
        <v>145454.94</v>
      </c>
      <c r="K24" s="1">
        <f t="shared" si="3"/>
        <v>1158354.6571800001</v>
      </c>
      <c r="L24" s="17" t="s">
        <v>37</v>
      </c>
      <c r="M24" s="1">
        <v>0</v>
      </c>
    </row>
    <row r="27" spans="1:14" x14ac:dyDescent="0.25">
      <c r="C27" s="27">
        <v>2015</v>
      </c>
      <c r="D27" s="28" t="s">
        <v>30</v>
      </c>
      <c r="E27" s="27">
        <v>2016</v>
      </c>
      <c r="F27" s="28" t="s">
        <v>27</v>
      </c>
      <c r="G27" s="29">
        <v>2016</v>
      </c>
      <c r="J27" s="28">
        <v>2016</v>
      </c>
      <c r="K27" s="28"/>
      <c r="L27" s="28" t="s">
        <v>28</v>
      </c>
      <c r="M27" s="28">
        <v>2017</v>
      </c>
      <c r="N27" s="27" t="s">
        <v>27</v>
      </c>
    </row>
    <row r="28" spans="1:14" x14ac:dyDescent="0.25">
      <c r="A28" s="56" t="s">
        <v>32</v>
      </c>
      <c r="B28" s="56"/>
      <c r="C28" s="39">
        <v>456560</v>
      </c>
      <c r="D28" s="30">
        <f>C28*F28</f>
        <v>17349.28</v>
      </c>
      <c r="E28" s="31">
        <f>C28+D28</f>
        <v>473909.28</v>
      </c>
      <c r="F28" s="32">
        <v>3.7999999999999999E-2</v>
      </c>
      <c r="G28" s="13">
        <f>C28+D28</f>
        <v>473909.28</v>
      </c>
      <c r="I28" s="56" t="s">
        <v>29</v>
      </c>
      <c r="J28" s="56"/>
      <c r="K28" s="13">
        <f>G28+H28</f>
        <v>473909.28</v>
      </c>
      <c r="L28" s="13">
        <f>K28*N28</f>
        <v>18008.552640000002</v>
      </c>
      <c r="M28" s="13">
        <f>K28+L28</f>
        <v>491917.83264000004</v>
      </c>
      <c r="N28" s="32">
        <v>3.7999999999999999E-2</v>
      </c>
    </row>
    <row r="29" spans="1:14" x14ac:dyDescent="0.25">
      <c r="A29" s="56" t="s">
        <v>22</v>
      </c>
      <c r="B29" s="56"/>
      <c r="C29" s="2">
        <v>274872</v>
      </c>
      <c r="D29" s="31"/>
      <c r="E29" s="31">
        <f>C30+D29</f>
        <v>2748720</v>
      </c>
      <c r="F29" s="32"/>
      <c r="G29" s="13">
        <v>285317.136</v>
      </c>
      <c r="I29" s="56" t="s">
        <v>22</v>
      </c>
      <c r="J29" s="56"/>
      <c r="K29" s="13">
        <v>285317.136</v>
      </c>
      <c r="L29" s="13"/>
      <c r="M29" s="13">
        <v>296159.18716799997</v>
      </c>
      <c r="N29" s="32"/>
    </row>
    <row r="30" spans="1:14" x14ac:dyDescent="0.25">
      <c r="A30" s="56" t="s">
        <v>23</v>
      </c>
      <c r="B30" s="56"/>
      <c r="C30" s="2">
        <v>2748720</v>
      </c>
      <c r="D30" s="30">
        <f t="shared" ref="D30:D39" si="4">C30*F30</f>
        <v>104451.36</v>
      </c>
      <c r="E30" s="31" t="e">
        <f>#REF!+D30</f>
        <v>#REF!</v>
      </c>
      <c r="F30" s="32">
        <v>3.7999999999999999E-2</v>
      </c>
      <c r="G30" s="13">
        <f t="shared" ref="G30:G39" si="5">C30+D30</f>
        <v>2853171.36</v>
      </c>
      <c r="I30" s="56" t="s">
        <v>23</v>
      </c>
      <c r="J30" s="56"/>
      <c r="K30" s="13">
        <f t="shared" ref="K30:K39" si="6">G30+H30</f>
        <v>2853171.36</v>
      </c>
      <c r="L30" s="13">
        <f>K30*N28</f>
        <v>108420.51168</v>
      </c>
      <c r="M30" s="13">
        <f t="shared" ref="M30:M39" si="7">K30+L30</f>
        <v>2961591.8716799999</v>
      </c>
      <c r="N30" s="32">
        <v>3.7999999999999999E-2</v>
      </c>
    </row>
    <row r="31" spans="1:14" x14ac:dyDescent="0.25">
      <c r="A31" s="56" t="s">
        <v>14</v>
      </c>
      <c r="B31" s="56"/>
      <c r="C31" s="2">
        <v>1670552</v>
      </c>
      <c r="D31" s="30">
        <f t="shared" si="4"/>
        <v>63480.975999999995</v>
      </c>
      <c r="E31" s="31">
        <f t="shared" ref="E31:E39" si="8">C31+D31</f>
        <v>1734032.976</v>
      </c>
      <c r="F31" s="32">
        <v>3.7999999999999999E-2</v>
      </c>
      <c r="G31" s="13">
        <f t="shared" si="5"/>
        <v>1734032.976</v>
      </c>
      <c r="I31" s="56" t="s">
        <v>14</v>
      </c>
      <c r="J31" s="56"/>
      <c r="K31" s="13">
        <f t="shared" si="6"/>
        <v>1734032.976</v>
      </c>
      <c r="L31" s="13">
        <f t="shared" ref="L31:L39" si="9">K31*N30</f>
        <v>65893.253087999998</v>
      </c>
      <c r="M31" s="13">
        <f t="shared" si="7"/>
        <v>1799926.229088</v>
      </c>
      <c r="N31" s="32">
        <v>3.7999999999999999E-2</v>
      </c>
    </row>
    <row r="32" spans="1:14" x14ac:dyDescent="0.25">
      <c r="A32" s="56" t="s">
        <v>15</v>
      </c>
      <c r="B32" s="56"/>
      <c r="C32" s="2">
        <v>539175</v>
      </c>
      <c r="D32" s="30">
        <f t="shared" si="4"/>
        <v>20488.649999999998</v>
      </c>
      <c r="E32" s="31">
        <f t="shared" si="8"/>
        <v>559663.65</v>
      </c>
      <c r="F32" s="32">
        <v>3.7999999999999999E-2</v>
      </c>
      <c r="G32" s="13">
        <f t="shared" si="5"/>
        <v>559663.65</v>
      </c>
      <c r="I32" s="56" t="s">
        <v>15</v>
      </c>
      <c r="J32" s="56"/>
      <c r="K32" s="13">
        <f t="shared" si="6"/>
        <v>559663.65</v>
      </c>
      <c r="L32" s="13">
        <f t="shared" si="9"/>
        <v>21267.218700000001</v>
      </c>
      <c r="M32" s="13">
        <f t="shared" si="7"/>
        <v>580930.86869999999</v>
      </c>
      <c r="N32" s="32">
        <v>3.7999999999999999E-2</v>
      </c>
    </row>
    <row r="33" spans="1:14" x14ac:dyDescent="0.25">
      <c r="A33" s="56" t="s">
        <v>16</v>
      </c>
      <c r="B33" s="56"/>
      <c r="C33" s="2">
        <v>400920</v>
      </c>
      <c r="D33" s="30">
        <f t="shared" si="4"/>
        <v>15234.96</v>
      </c>
      <c r="E33" s="31">
        <f t="shared" si="8"/>
        <v>416154.96</v>
      </c>
      <c r="F33" s="32">
        <v>3.7999999999999999E-2</v>
      </c>
      <c r="G33" s="13">
        <f t="shared" si="5"/>
        <v>416154.96</v>
      </c>
      <c r="I33" s="56" t="s">
        <v>16</v>
      </c>
      <c r="J33" s="56"/>
      <c r="K33" s="13">
        <f t="shared" si="6"/>
        <v>416154.96</v>
      </c>
      <c r="L33" s="13">
        <f t="shared" si="9"/>
        <v>15813.88848</v>
      </c>
      <c r="M33" s="13">
        <f t="shared" si="7"/>
        <v>431968.84848000004</v>
      </c>
      <c r="N33" s="32">
        <v>3.7999999999999999E-2</v>
      </c>
    </row>
    <row r="34" spans="1:14" x14ac:dyDescent="0.25">
      <c r="A34" s="56" t="s">
        <v>17</v>
      </c>
      <c r="B34" s="56"/>
      <c r="C34" s="2">
        <v>135000</v>
      </c>
      <c r="D34" s="30">
        <f t="shared" si="4"/>
        <v>5130</v>
      </c>
      <c r="E34" s="31">
        <f t="shared" si="8"/>
        <v>140130</v>
      </c>
      <c r="F34" s="32">
        <v>3.7999999999999999E-2</v>
      </c>
      <c r="G34" s="13">
        <f t="shared" si="5"/>
        <v>140130</v>
      </c>
      <c r="I34" s="56" t="s">
        <v>17</v>
      </c>
      <c r="J34" s="56"/>
      <c r="K34" s="13">
        <f t="shared" si="6"/>
        <v>140130</v>
      </c>
      <c r="L34" s="13">
        <f t="shared" si="9"/>
        <v>5324.94</v>
      </c>
      <c r="M34" s="13">
        <f>K34+L34</f>
        <v>145454.94</v>
      </c>
      <c r="N34" s="32">
        <v>3.7999999999999999E-2</v>
      </c>
    </row>
    <row r="35" spans="1:14" x14ac:dyDescent="0.25">
      <c r="A35" s="56" t="s">
        <v>20</v>
      </c>
      <c r="B35" s="56"/>
      <c r="C35" s="33">
        <v>4682123</v>
      </c>
      <c r="D35" s="30">
        <f t="shared" si="4"/>
        <v>177920.674</v>
      </c>
      <c r="E35" s="31">
        <f t="shared" si="8"/>
        <v>4860043.6739999996</v>
      </c>
      <c r="F35" s="32">
        <v>3.7999999999999999E-2</v>
      </c>
      <c r="G35" s="13">
        <f t="shared" si="5"/>
        <v>4860043.6739999996</v>
      </c>
      <c r="I35" s="56" t="s">
        <v>20</v>
      </c>
      <c r="J35" s="56"/>
      <c r="K35" s="13">
        <f t="shared" si="6"/>
        <v>4860043.6739999996</v>
      </c>
      <c r="L35" s="13">
        <f t="shared" si="9"/>
        <v>184681.65961199999</v>
      </c>
      <c r="M35" s="13">
        <f t="shared" si="7"/>
        <v>5044725.3336119996</v>
      </c>
      <c r="N35" s="32">
        <v>3.7999999999999999E-2</v>
      </c>
    </row>
    <row r="36" spans="1:14" x14ac:dyDescent="0.25">
      <c r="A36" s="56" t="s">
        <v>21</v>
      </c>
      <c r="B36" s="56"/>
      <c r="C36" s="34">
        <v>5300730</v>
      </c>
      <c r="D36" s="30">
        <f t="shared" si="4"/>
        <v>201427.74</v>
      </c>
      <c r="E36" s="31">
        <f t="shared" si="8"/>
        <v>5502157.7400000002</v>
      </c>
      <c r="F36" s="32">
        <v>3.7999999999999999E-2</v>
      </c>
      <c r="G36" s="13">
        <f t="shared" si="5"/>
        <v>5502157.7400000002</v>
      </c>
      <c r="I36" s="56" t="s">
        <v>21</v>
      </c>
      <c r="J36" s="56"/>
      <c r="K36" s="13">
        <f t="shared" si="6"/>
        <v>5502157.7400000002</v>
      </c>
      <c r="L36" s="13">
        <f t="shared" si="9"/>
        <v>209081.99412000002</v>
      </c>
      <c r="M36" s="13">
        <f t="shared" si="7"/>
        <v>5711239.7341200002</v>
      </c>
      <c r="N36" s="32">
        <v>3.7999999999999999E-2</v>
      </c>
    </row>
    <row r="37" spans="1:14" x14ac:dyDescent="0.25">
      <c r="A37" s="56" t="s">
        <v>25</v>
      </c>
      <c r="B37" s="56"/>
      <c r="C37" s="33">
        <v>3711109</v>
      </c>
      <c r="D37" s="30">
        <f t="shared" si="4"/>
        <v>141022.14199999999</v>
      </c>
      <c r="E37" s="31">
        <f t="shared" si="8"/>
        <v>3852131.142</v>
      </c>
      <c r="F37" s="32">
        <v>3.7999999999999999E-2</v>
      </c>
      <c r="G37" s="13">
        <f t="shared" si="5"/>
        <v>3852131.142</v>
      </c>
      <c r="I37" s="56" t="s">
        <v>25</v>
      </c>
      <c r="J37" s="56"/>
      <c r="K37" s="13">
        <f t="shared" si="6"/>
        <v>3852131.142</v>
      </c>
      <c r="L37" s="13">
        <f t="shared" si="9"/>
        <v>146380.983396</v>
      </c>
      <c r="M37" s="13">
        <f t="shared" si="7"/>
        <v>3998512.1253960002</v>
      </c>
      <c r="N37" s="32">
        <v>3.7999999999999999E-2</v>
      </c>
    </row>
    <row r="38" spans="1:14" x14ac:dyDescent="0.25">
      <c r="A38" s="56" t="s">
        <v>24</v>
      </c>
      <c r="B38" s="56"/>
      <c r="C38" s="33">
        <v>4348245</v>
      </c>
      <c r="D38" s="30">
        <f t="shared" si="4"/>
        <v>165233.31</v>
      </c>
      <c r="E38" s="31">
        <f t="shared" si="8"/>
        <v>4513478.3099999996</v>
      </c>
      <c r="F38" s="32">
        <v>3.7999999999999999E-2</v>
      </c>
      <c r="G38" s="13">
        <f t="shared" si="5"/>
        <v>4513478.3099999996</v>
      </c>
      <c r="I38" s="56" t="s">
        <v>24</v>
      </c>
      <c r="J38" s="56"/>
      <c r="K38" s="13">
        <f t="shared" si="6"/>
        <v>4513478.3099999996</v>
      </c>
      <c r="L38" s="13">
        <f t="shared" si="9"/>
        <v>171512.17577999999</v>
      </c>
      <c r="M38" s="13">
        <f t="shared" si="7"/>
        <v>4684990.4857799998</v>
      </c>
      <c r="N38" s="32">
        <v>3.7999999999999999E-2</v>
      </c>
    </row>
    <row r="39" spans="1:14" x14ac:dyDescent="0.25">
      <c r="A39" s="56" t="s">
        <v>26</v>
      </c>
      <c r="B39" s="56"/>
      <c r="C39" s="2">
        <v>602000</v>
      </c>
      <c r="D39" s="30">
        <f t="shared" si="4"/>
        <v>22876</v>
      </c>
      <c r="E39" s="31">
        <f t="shared" si="8"/>
        <v>624876</v>
      </c>
      <c r="F39" s="32">
        <v>3.7999999999999999E-2</v>
      </c>
      <c r="G39" s="13">
        <f t="shared" si="5"/>
        <v>624876</v>
      </c>
      <c r="I39" s="56" t="s">
        <v>26</v>
      </c>
      <c r="J39" s="56"/>
      <c r="K39" s="13">
        <f t="shared" si="6"/>
        <v>624876</v>
      </c>
      <c r="L39" s="13">
        <f t="shared" si="9"/>
        <v>23745.288</v>
      </c>
      <c r="M39" s="13">
        <f t="shared" si="7"/>
        <v>648621.28799999994</v>
      </c>
      <c r="N39" s="32">
        <v>3.7999999999999999E-2</v>
      </c>
    </row>
    <row r="43" spans="1:14" x14ac:dyDescent="0.25">
      <c r="B43" s="36"/>
      <c r="C43" s="36"/>
      <c r="D43" s="36"/>
      <c r="L43" s="8"/>
    </row>
    <row r="44" spans="1:14" x14ac:dyDescent="0.25">
      <c r="B44" s="36"/>
      <c r="C44" s="36"/>
      <c r="D44" s="36"/>
    </row>
    <row r="45" spans="1:14" x14ac:dyDescent="0.25">
      <c r="B45" s="36"/>
      <c r="C45" s="36"/>
      <c r="D45" s="36"/>
    </row>
    <row r="46" spans="1:14" x14ac:dyDescent="0.25">
      <c r="B46" s="37"/>
      <c r="C46" s="38"/>
      <c r="D46" s="36"/>
    </row>
    <row r="47" spans="1:14" x14ac:dyDescent="0.25">
      <c r="B47" s="36"/>
      <c r="C47" s="36"/>
      <c r="D47" s="36"/>
    </row>
    <row r="48" spans="1:14" x14ac:dyDescent="0.25">
      <c r="D48" s="35"/>
    </row>
    <row r="49" spans="3:4" x14ac:dyDescent="0.25">
      <c r="C49" s="24"/>
      <c r="D49" s="25"/>
    </row>
  </sheetData>
  <mergeCells count="43">
    <mergeCell ref="A38:B38"/>
    <mergeCell ref="A39:B39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L4:L5"/>
    <mergeCell ref="H3:L3"/>
    <mergeCell ref="D4:F4"/>
    <mergeCell ref="I39:J39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F1:S1"/>
    <mergeCell ref="A1:E1"/>
    <mergeCell ref="A19:A21"/>
    <mergeCell ref="A2:M2"/>
    <mergeCell ref="A22:A24"/>
    <mergeCell ref="C3:G3"/>
    <mergeCell ref="H4:J4"/>
    <mergeCell ref="C4:C5"/>
    <mergeCell ref="A6:A11"/>
    <mergeCell ref="A12:A17"/>
    <mergeCell ref="A18:M18"/>
    <mergeCell ref="A3:A5"/>
    <mergeCell ref="B3:B5"/>
    <mergeCell ref="M4:M5"/>
    <mergeCell ref="G4:G5"/>
    <mergeCell ref="K4:K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"/>
  <sheetViews>
    <sheetView workbookViewId="0">
      <selection activeCell="B15" sqref="B15"/>
    </sheetView>
  </sheetViews>
  <sheetFormatPr baseColWidth="10" defaultRowHeight="15" x14ac:dyDescent="0.25"/>
  <sheetData>
    <row r="15" spans="2:2" x14ac:dyDescent="0.25">
      <c r="B1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Escuela Militar de Aviacion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EM-DEDHU-Secretaria Incoporacion</dc:creator>
  <cp:lastModifiedBy>RICARDO VARELA</cp:lastModifiedBy>
  <cp:lastPrinted>2015-12-17T18:14:44Z</cp:lastPrinted>
  <dcterms:created xsi:type="dcterms:W3CDTF">2015-10-21T20:15:24Z</dcterms:created>
  <dcterms:modified xsi:type="dcterms:W3CDTF">2015-12-17T19:19:43Z</dcterms:modified>
</cp:coreProperties>
</file>